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<sst xmlns="http://schemas.openxmlformats.org/spreadsheetml/2006/main" count="48" uniqueCount="29">
  <si>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</si>
  <si>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</si>
  <si>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</si>
  <si>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</si>
  <si>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</si>
  <si>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</si>
  <si>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</si>
  <si>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</si>
  <si>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</si>
  <si>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</si>
  <si>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</si>
  <si>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</si>
  <si>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</si>
  <si>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</si>
  <si>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</si>
  <si>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</si>
  <si>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</si>
  <si>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</si>
  <si>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</si>
  <si>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</si>
  <si>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</si>
  <si>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</si>
  <si>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</si>
  <si>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</si>
  <si>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Объем работ, площадь, кровли, м²</t>
  </si>
  <si>
    <t>1 раз в 2 года</t>
  </si>
  <si>
    <t>52</t>
  </si>
  <si>
    <t>Комсомольская, ул.</t>
  </si>
  <si>
    <t xml:space="preserve">Лот № 3 Октябрьский  территориальный округ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</si>
</sst>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4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6" sqref="A6:C6"/>
    </sheetView>
  </sheetViews>
  <sheetFormatPr defaultColWidth="9.00390625" defaultRowHeight="12.75"/>
  <cols>
    <col min="1" max="1" width="20.375" style="7" customWidth="1"/>
    <col min="2" max="2" width="51.00390625" style="7" customWidth="1"/>
    <col min="3" max="3" width="15.75390625" style="7" customWidth="1"/>
    <col min="4" max="4" width="28.75390625" style="7" customWidth="1"/>
    <col min="5" max="16384" width="9.125" style="7" customWidth="1"/>
  </cols>
  <sheetData>
    <row r="1" spans="2:3" ht="15.75">
      <c r="B1" s="5"/>
      <c r="C1" s="5"/>
    </row>
    <row r="2" spans="2:5" ht="29.25" customHeight="1">
      <c r="B2" s="4"/>
      <c r="C2" s="43" t="s">
        <v>21</v>
      </c>
      <c r="D2" s="43"/>
      <c r="E2" s="43"/>
    </row>
    <row r="3" spans="2:5" ht="44.25" customHeight="1">
      <c r="B3" s="4"/>
      <c r="C3" s="43" t="s">
        <v>22</v>
      </c>
      <c r="D3" s="43"/>
      <c r="E3" s="43"/>
    </row>
    <row r="4" spans="1:3" ht="14.25" customHeight="1">
      <c r="A4" s="8"/>
      <c r="B4" s="2"/>
      <c r="C4" s="2"/>
    </row>
    <row r="5" spans="1:3" s="9" customFormat="1" ht="54.75" customHeight="1">
      <c r="A5" s="44" t="s">
        <v>20</v>
      </c>
      <c r="B5" s="44"/>
      <c r="C5" s="35"/>
    </row>
    <row r="6" spans="1:3" ht="18.75" customHeight="1">
      <c r="A6" s="45" t="s">
        <v>28</v>
      </c>
      <c r="B6" s="45"/>
      <c r="C6" s="45"/>
    </row>
    <row r="7" spans="1:3" s="10" customFormat="1" ht="49.5" customHeight="1">
      <c r="A7" s="39" t="s">
        <v>7</v>
      </c>
      <c r="B7" s="39" t="s">
        <v>8</v>
      </c>
      <c r="C7" s="36" t="s">
        <v>27</v>
      </c>
    </row>
    <row r="8" spans="1:3" ht="13.5" customHeight="1">
      <c r="A8" s="1"/>
      <c r="B8" s="1"/>
      <c r="C8" s="37" t="s">
        <v>26</v>
      </c>
    </row>
    <row r="9" spans="1:3" ht="13.5" customHeight="1">
      <c r="A9" s="1"/>
      <c r="B9" s="1" t="s">
        <v>9</v>
      </c>
      <c r="C9" s="38">
        <v>521.4</v>
      </c>
    </row>
    <row r="10" spans="1:3" ht="13.5" customHeight="1" thickBot="1">
      <c r="A10" s="1"/>
      <c r="B10" s="6" t="s">
        <v>10</v>
      </c>
      <c r="C10" s="38">
        <v>521.4</v>
      </c>
    </row>
    <row r="11" spans="1:3" ht="13.5" customHeight="1" thickTop="1">
      <c r="A11" s="46" t="s">
        <v>6</v>
      </c>
      <c r="B11" s="15" t="s">
        <v>3</v>
      </c>
      <c r="C11" s="18">
        <f>C10*45%/100</f>
        <v>2.3463</v>
      </c>
    </row>
    <row r="12" spans="1:3" s="9" customFormat="1" ht="13.5" customHeight="1">
      <c r="A12" s="47"/>
      <c r="B12" s="12" t="s">
        <v>12</v>
      </c>
      <c r="C12" s="19">
        <f>1007.68*C11</f>
        <v>2364.319584</v>
      </c>
    </row>
    <row r="13" spans="1:3" ht="13.5" customHeight="1">
      <c r="A13" s="47"/>
      <c r="B13" s="12" t="s">
        <v>2</v>
      </c>
      <c r="C13" s="20">
        <f>C12/C9/12</f>
        <v>0.37788</v>
      </c>
    </row>
    <row r="14" spans="1:3" ht="13.5" customHeight="1" thickBot="1">
      <c r="A14" s="48"/>
      <c r="B14" s="16" t="s">
        <v>0</v>
      </c>
      <c r="C14" s="21" t="s">
        <v>13</v>
      </c>
    </row>
    <row r="15" spans="1:3" ht="13.5" customHeight="1" thickTop="1">
      <c r="A15" s="49" t="s">
        <v>15</v>
      </c>
      <c r="B15" s="17" t="s">
        <v>4</v>
      </c>
      <c r="C15" s="22">
        <f>C10*10%/10</f>
        <v>5.214</v>
      </c>
    </row>
    <row r="16" spans="1:3" ht="13.5" customHeight="1">
      <c r="A16" s="50"/>
      <c r="B16" s="14" t="s">
        <v>12</v>
      </c>
      <c r="C16" s="23">
        <f>2281.73*C15</f>
        <v>11896.94022</v>
      </c>
    </row>
    <row r="17" spans="1:3" ht="13.5" customHeight="1">
      <c r="A17" s="50"/>
      <c r="B17" s="14" t="s">
        <v>2</v>
      </c>
      <c r="C17" s="23">
        <f>C16/C9/12</f>
        <v>1.901441666666667</v>
      </c>
    </row>
    <row r="18" spans="1:3" ht="13.5" customHeight="1" thickBot="1">
      <c r="A18" s="51"/>
      <c r="B18" s="16" t="s">
        <v>0</v>
      </c>
      <c r="C18" s="21" t="s">
        <v>13</v>
      </c>
    </row>
    <row r="19" spans="1:3" ht="13.5" customHeight="1" thickTop="1">
      <c r="A19" s="49" t="s">
        <v>16</v>
      </c>
      <c r="B19" s="40" t="s">
        <v>24</v>
      </c>
      <c r="C19" s="24">
        <v>411</v>
      </c>
    </row>
    <row r="20" spans="1:3" ht="13.5" customHeight="1">
      <c r="A20" s="50"/>
      <c r="B20" s="13" t="s">
        <v>4</v>
      </c>
      <c r="C20" s="25">
        <f>C19*0.05</f>
        <v>20.55</v>
      </c>
    </row>
    <row r="21" spans="1:3" ht="13.5" customHeight="1">
      <c r="A21" s="50"/>
      <c r="B21" s="14" t="s">
        <v>12</v>
      </c>
      <c r="C21" s="26">
        <f>445.14*C20</f>
        <v>9147.627</v>
      </c>
    </row>
    <row r="22" spans="1:3" ht="13.5" customHeight="1">
      <c r="A22" s="50"/>
      <c r="B22" s="14" t="s">
        <v>2</v>
      </c>
      <c r="C22" s="23">
        <f>C21/C9/12</f>
        <v>1.4620296317606447</v>
      </c>
    </row>
    <row r="23" spans="1:3" ht="13.5" customHeight="1" thickBot="1">
      <c r="A23" s="51"/>
      <c r="B23" s="16" t="s">
        <v>0</v>
      </c>
      <c r="C23" s="21" t="s">
        <v>19</v>
      </c>
    </row>
    <row r="24" spans="1:3" ht="13.5" customHeight="1" thickTop="1">
      <c r="A24" s="46" t="s">
        <v>23</v>
      </c>
      <c r="B24" s="12" t="s">
        <v>12</v>
      </c>
      <c r="C24" s="3">
        <v>7500</v>
      </c>
    </row>
    <row r="25" spans="1:3" ht="13.5" customHeight="1">
      <c r="A25" s="47"/>
      <c r="B25" s="12" t="s">
        <v>2</v>
      </c>
      <c r="C25" s="3">
        <f>C24/C9/12</f>
        <v>1.1986958189489836</v>
      </c>
    </row>
    <row r="26" spans="1:3" ht="15" customHeight="1" thickBot="1">
      <c r="A26" s="48"/>
      <c r="B26" s="16" t="s">
        <v>0</v>
      </c>
      <c r="C26" s="21" t="s">
        <v>25</v>
      </c>
    </row>
    <row r="27" spans="1:3" ht="13.5" customHeight="1" thickTop="1">
      <c r="A27" s="46" t="s">
        <v>17</v>
      </c>
      <c r="B27" s="15" t="s">
        <v>5</v>
      </c>
      <c r="C27" s="27">
        <f>C10*1%</f>
        <v>5.2139999999999995</v>
      </c>
    </row>
    <row r="28" spans="1:3" ht="13.5" customHeight="1">
      <c r="A28" s="47"/>
      <c r="B28" s="12" t="s">
        <v>12</v>
      </c>
      <c r="C28" s="3">
        <f>45.32*C27</f>
        <v>236.29847999999998</v>
      </c>
    </row>
    <row r="29" spans="1:3" ht="13.5" customHeight="1">
      <c r="A29" s="47"/>
      <c r="B29" s="12" t="s">
        <v>2</v>
      </c>
      <c r="C29" s="3">
        <f>C28/C9/12</f>
        <v>0.037766666666666664</v>
      </c>
    </row>
    <row r="30" spans="1:3" ht="13.5" customHeight="1" thickBot="1">
      <c r="A30" s="48"/>
      <c r="B30" s="16" t="s">
        <v>0</v>
      </c>
      <c r="C30" s="21" t="s">
        <v>13</v>
      </c>
    </row>
    <row r="31" spans="1:3" ht="13.5" customHeight="1" thickTop="1">
      <c r="A31" s="49" t="s">
        <v>18</v>
      </c>
      <c r="B31" s="41" t="s">
        <v>14</v>
      </c>
      <c r="C31" s="28">
        <v>0</v>
      </c>
    </row>
    <row r="32" spans="1:3" ht="13.5" customHeight="1">
      <c r="A32" s="50"/>
      <c r="B32" s="42" t="s">
        <v>4</v>
      </c>
      <c r="C32" s="29">
        <f>C31*15%</f>
        <v>0</v>
      </c>
    </row>
    <row r="33" spans="1:3" ht="13.5" customHeight="1">
      <c r="A33" s="50"/>
      <c r="B33" s="11" t="s">
        <v>1</v>
      </c>
      <c r="C33" s="30">
        <f>C32*1209.48</f>
        <v>0</v>
      </c>
    </row>
    <row r="34" spans="1:3" ht="13.5" customHeight="1">
      <c r="A34" s="50"/>
      <c r="B34" s="11" t="s">
        <v>2</v>
      </c>
      <c r="C34" s="31">
        <f>C33/C9</f>
        <v>0</v>
      </c>
    </row>
    <row r="35" spans="1:3" ht="13.5" customHeight="1" thickBot="1">
      <c r="A35" s="51"/>
      <c r="B35" s="16" t="s">
        <v>0</v>
      </c>
      <c r="C35" s="21" t="s">
        <v>13</v>
      </c>
    </row>
    <row r="36" spans="1:3" s="1" customFormat="1" ht="13.5" customHeight="1" thickTop="1">
      <c r="A36" s="52" t="s">
        <v>11</v>
      </c>
      <c r="B36" s="52"/>
      <c r="C36" s="32">
        <f>C12+C16+C21+C24+C28+C33</f>
        <v>31145.185284000003</v>
      </c>
    </row>
    <row r="37" s="1" customFormat="1" ht="13.5" customHeight="1">
      <c r="C37" s="33"/>
    </row>
    <row r="38" s="1" customFormat="1" ht="13.5" customHeight="1">
      <c r="C38" s="34">
        <f>C36/C9/12</f>
        <v>4.977813784042962</v>
      </c>
    </row>
  </sheetData>
  <sheetProtection/>
  <mergeCells count="11">
    <mergeCell ref="A19:A23"/>
    <mergeCell ref="A31:A35"/>
    <mergeCell ref="A36:B36"/>
    <mergeCell ref="A27:A30"/>
    <mergeCell ref="A24:A26"/>
    <mergeCell ref="C3:E3"/>
    <mergeCell ref="C2:E2"/>
    <mergeCell ref="A5:B5"/>
    <mergeCell ref="A6:C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2017-11-01T12:55:25Z</cp:lastPrinted>
  <dcterms:created xsi:type="dcterms:W3CDTF">2007-12-13T08:11:03Z</dcterms:created>
  <dcterms:modified xsi:type="dcterms:W3CDTF">2017-11-09T13:55:33Z</dcterms:modified>
  <cp:category/>
  <cp:version/>
  <cp:contentType/>
  <cp:contentStatus/>
</cp:coreProperties>
</file>